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8800" windowHeight="12210"/>
  </bookViews>
  <sheets>
    <sheet name="Лист1" sheetId="1" r:id="rId1"/>
    <sheet name="Лист2" sheetId="2" r:id="rId2"/>
    <sheet name="Лист3" sheetId="3" r:id="rId3"/>
  </sheets>
  <calcPr calcId="162913"/>
  <fileRecoveryPr autoRecover="0"/>
</workbook>
</file>

<file path=xl/calcChain.xml><?xml version="1.0" encoding="utf-8"?>
<calcChain xmlns="http://schemas.openxmlformats.org/spreadsheetml/2006/main">
  <c r="E71" i="1" l="1"/>
  <c r="E73" i="1"/>
  <c r="E78" i="1"/>
  <c r="E79" i="1"/>
  <c r="E80" i="1"/>
  <c r="E81" i="1"/>
  <c r="E82" i="1"/>
  <c r="E83" i="1"/>
  <c r="E84" i="1"/>
  <c r="E85" i="1"/>
  <c r="E86" i="1"/>
  <c r="E77" i="1"/>
  <c r="E96" i="1"/>
  <c r="E18" i="1"/>
  <c r="E19" i="1"/>
  <c r="E69" i="1"/>
  <c r="E101" i="1"/>
  <c r="E22" i="1" l="1"/>
  <c r="E23" i="1"/>
  <c r="E24" i="1"/>
  <c r="E21" i="1"/>
  <c r="E135" i="1"/>
  <c r="E134" i="1"/>
  <c r="E133" i="1"/>
  <c r="E132" i="1"/>
  <c r="E131" i="1"/>
  <c r="E130" i="1"/>
  <c r="E103" i="1" l="1"/>
  <c r="E109" i="1"/>
  <c r="E89" i="1"/>
  <c r="E93" i="1"/>
  <c r="E90" i="1"/>
  <c r="E72" i="1"/>
  <c r="E52" i="1"/>
  <c r="E48" i="1"/>
  <c r="E45" i="1"/>
  <c r="E47" i="1"/>
  <c r="E42" i="1"/>
  <c r="E29" i="1"/>
  <c r="E35" i="1"/>
  <c r="E39" i="1"/>
  <c r="E41" i="1"/>
  <c r="E40" i="1"/>
  <c r="E33" i="1"/>
  <c r="E27" i="1"/>
  <c r="E15" i="1"/>
  <c r="E4" i="1"/>
  <c r="E17" i="1"/>
  <c r="E13" i="1"/>
  <c r="E11" i="1"/>
  <c r="E10" i="1"/>
  <c r="E6" i="1"/>
  <c r="E91" i="1" l="1"/>
  <c r="E92" i="1"/>
  <c r="E94" i="1"/>
  <c r="E95" i="1"/>
  <c r="E88" i="1"/>
  <c r="E137" i="1" l="1"/>
  <c r="E128" i="1"/>
  <c r="E126" i="1"/>
  <c r="E125" i="1"/>
  <c r="E123" i="1"/>
  <c r="E122" i="1"/>
  <c r="E116" i="1"/>
  <c r="E117" i="1"/>
  <c r="E118" i="1"/>
  <c r="E119" i="1"/>
  <c r="E115" i="1"/>
  <c r="E112" i="1"/>
  <c r="E113" i="1"/>
  <c r="E111" i="1"/>
  <c r="E107" i="1"/>
  <c r="E106" i="1"/>
  <c r="E104" i="1"/>
  <c r="E76" i="1"/>
  <c r="E75" i="1"/>
  <c r="E70" i="1"/>
  <c r="E68" i="1"/>
  <c r="E57" i="1"/>
  <c r="E58" i="1"/>
  <c r="E59" i="1"/>
  <c r="E60" i="1"/>
  <c r="E61" i="1"/>
  <c r="E62" i="1"/>
  <c r="E63" i="1"/>
  <c r="E64" i="1"/>
  <c r="E65" i="1"/>
  <c r="E66" i="1"/>
  <c r="E56" i="1"/>
  <c r="E54" i="1"/>
  <c r="E51" i="1"/>
  <c r="E49" i="1"/>
  <c r="E46" i="1"/>
  <c r="E43" i="1"/>
  <c r="E38" i="1"/>
  <c r="E28" i="1"/>
  <c r="E30" i="1"/>
  <c r="E31" i="1"/>
  <c r="E32" i="1"/>
  <c r="E34" i="1"/>
  <c r="E36" i="1"/>
  <c r="E26" i="1"/>
  <c r="E7" i="1"/>
  <c r="E8" i="1"/>
  <c r="E9" i="1"/>
  <c r="E12" i="1"/>
  <c r="E14" i="1"/>
  <c r="E16" i="1"/>
  <c r="E5" i="1"/>
</calcChain>
</file>

<file path=xl/sharedStrings.xml><?xml version="1.0" encoding="utf-8"?>
<sst xmlns="http://schemas.openxmlformats.org/spreadsheetml/2006/main" count="269" uniqueCount="241">
  <si>
    <t>Наименование</t>
  </si>
  <si>
    <t>Дефект</t>
  </si>
  <si>
    <t>Количество на складе</t>
  </si>
  <si>
    <r>
      <t>Объем,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</si>
  <si>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ПЕРЕМЫЧКИ</t>
  </si>
  <si>
    <t>3 ПБ 36-4п</t>
  </si>
  <si>
    <t>9 ПБ 25-3п</t>
  </si>
  <si>
    <t>ЛЕСТНИЧНЫЕ МАРШИ</t>
  </si>
  <si>
    <t>СТУПЕНИ</t>
  </si>
  <si>
    <t>ПОДВАЛЬНЫЕ СТУПЕНИ</t>
  </si>
  <si>
    <t>ЛС-15</t>
  </si>
  <si>
    <t>ЛС 9.17</t>
  </si>
  <si>
    <t>ЛС-12</t>
  </si>
  <si>
    <t>1ЛМ 30.11.15-4</t>
  </si>
  <si>
    <t>ЛС 14.17</t>
  </si>
  <si>
    <t>КОЛЬЦА СТЕНОВЫЕ</t>
  </si>
  <si>
    <t>ПЛИТЫ ПЕРЕКРЫТИЯ КОЛОДЦА</t>
  </si>
  <si>
    <t>ЛОТКИ</t>
  </si>
  <si>
    <t>ПЛИТЫ</t>
  </si>
  <si>
    <t>ПЛИТЫ ПЕРЕКРЫТИЯ</t>
  </si>
  <si>
    <t>ФУНДАМЕНТНЫЕ БЛОКИ</t>
  </si>
  <si>
    <t>ФБС 24-3-6</t>
  </si>
  <si>
    <t>ФБС 24-6-6</t>
  </si>
  <si>
    <t>Плита забора ПО 1-1</t>
  </si>
  <si>
    <t>БАЛКИ</t>
  </si>
  <si>
    <t>ПЛИТЫ ЛЕНТОЧНЫХ ФУНДАМЕНТОВ</t>
  </si>
  <si>
    <t>КС 7.3</t>
  </si>
  <si>
    <t>Л-3 h=530</t>
  </si>
  <si>
    <t>ФЛ 6-24-4</t>
  </si>
  <si>
    <t>ДОПОЛНИТЕЛЬНЫЕ КОНСТРУКЦИИ КОЛОДЦА</t>
  </si>
  <si>
    <t>120*220*3630</t>
  </si>
  <si>
    <t>120*220*3370</t>
  </si>
  <si>
    <t>120*190*2460</t>
  </si>
  <si>
    <t>Размеры, мм</t>
  </si>
  <si>
    <t>Цена , руб.</t>
  </si>
  <si>
    <t>2720*1050*250</t>
  </si>
  <si>
    <t>3030*1050*250</t>
  </si>
  <si>
    <t>148*360*1400</t>
  </si>
  <si>
    <t>148*360*1200</t>
  </si>
  <si>
    <t>148*360*1500</t>
  </si>
  <si>
    <t>168*290*900</t>
  </si>
  <si>
    <t>168*290*1400</t>
  </si>
  <si>
    <t>700/840 h 290</t>
  </si>
  <si>
    <t>780*530*2970</t>
  </si>
  <si>
    <t>6000*1500*320</t>
  </si>
  <si>
    <t>3000*3000*120</t>
  </si>
  <si>
    <t>800*220*3000</t>
  </si>
  <si>
    <t>2380*300*580</t>
  </si>
  <si>
    <t>2380*600*580</t>
  </si>
  <si>
    <t>600*300*2380</t>
  </si>
  <si>
    <t>148*360*1050</t>
  </si>
  <si>
    <t>ЛС 10</t>
  </si>
  <si>
    <t>148*360*950</t>
  </si>
  <si>
    <t>ЛС 11</t>
  </si>
  <si>
    <t>2380*400*580</t>
  </si>
  <si>
    <t>ФБС 24-5-3</t>
  </si>
  <si>
    <t>2380*500*280</t>
  </si>
  <si>
    <t>ФБС 12-4-6</t>
  </si>
  <si>
    <t>ФБС 12-3-6</t>
  </si>
  <si>
    <t>ФК 5</t>
  </si>
  <si>
    <t>290*400*240</t>
  </si>
  <si>
    <t>ЛМ 27.11.14-4</t>
  </si>
  <si>
    <t>9 ПБ 16-37п</t>
  </si>
  <si>
    <t>120*190*1550</t>
  </si>
  <si>
    <t>5 ПБ 27-27п</t>
  </si>
  <si>
    <t>250*220*2720</t>
  </si>
  <si>
    <t>10 ПБ 30-27п</t>
  </si>
  <si>
    <t>КС 10.6</t>
  </si>
  <si>
    <t>1000/1160 h590</t>
  </si>
  <si>
    <t>2 ПБ 29-4п</t>
  </si>
  <si>
    <t>120*140*2850</t>
  </si>
  <si>
    <t>8 ПБ 19-3п</t>
  </si>
  <si>
    <t>120*90*1940</t>
  </si>
  <si>
    <t>250*190*3020</t>
  </si>
  <si>
    <t>ФЛ 12-24-2</t>
  </si>
  <si>
    <t>1200*300*2380</t>
  </si>
  <si>
    <t>1500*1100*700</t>
  </si>
  <si>
    <t>1480*740*700</t>
  </si>
  <si>
    <t>Лоток Л7д-14</t>
  </si>
  <si>
    <t>Лоток 16д-8</t>
  </si>
  <si>
    <t>720*1160*680</t>
  </si>
  <si>
    <t>720*1840*720</t>
  </si>
  <si>
    <t>ФУНДАМЕНТЫ</t>
  </si>
  <si>
    <t>ФМ 1</t>
  </si>
  <si>
    <t>ОПОРНЫЕ ПОДУШКИ</t>
  </si>
  <si>
    <t>ОП 600*1000*300</t>
  </si>
  <si>
    <t>600*1000*300</t>
  </si>
  <si>
    <t>2200*250*250</t>
  </si>
  <si>
    <t>148*360*300</t>
  </si>
  <si>
    <t>3000*2400*250</t>
  </si>
  <si>
    <t>П 18-8</t>
  </si>
  <si>
    <t>2160*2990*150</t>
  </si>
  <si>
    <t>ФТ 34-250</t>
  </si>
  <si>
    <t>3400*d620</t>
  </si>
  <si>
    <t>ОТКОСНАЯ СТЕНКА</t>
  </si>
  <si>
    <t>Откосная стенка СТ 1</t>
  </si>
  <si>
    <t>1850*2270*300</t>
  </si>
  <si>
    <t>ОП 500*1400*300</t>
  </si>
  <si>
    <t>500*1400*300</t>
  </si>
  <si>
    <t>Плита И-39 / 2</t>
  </si>
  <si>
    <t>ИПБ (L=2700)</t>
  </si>
  <si>
    <t>ИПБ (L=2100)</t>
  </si>
  <si>
    <t>ПП 10-2</t>
  </si>
  <si>
    <t>СТОЙКИ И ПРИСТАВКИ</t>
  </si>
  <si>
    <t>ПТ 60</t>
  </si>
  <si>
    <t>6000*265*185/100</t>
  </si>
  <si>
    <t>ОП 500*500*200</t>
  </si>
  <si>
    <t>500*500*200</t>
  </si>
  <si>
    <t>ЛО 4</t>
  </si>
  <si>
    <t>1160*1020*2050</t>
  </si>
  <si>
    <t>КС 20.9</t>
  </si>
  <si>
    <t>2000/2200 h890</t>
  </si>
  <si>
    <t>ПТ 75.180.20-15</t>
  </si>
  <si>
    <t>740*1780*200</t>
  </si>
  <si>
    <t>ТЮБИНГИ</t>
  </si>
  <si>
    <t>Тюбинг 2300х2050х1000</t>
  </si>
  <si>
    <t>2300*2050*1000</t>
  </si>
  <si>
    <t>П-2 КРТ (крышка)</t>
  </si>
  <si>
    <t>2000*2200*120</t>
  </si>
  <si>
    <t>5050*300*400</t>
  </si>
  <si>
    <t>90*120*2700</t>
  </si>
  <si>
    <t>90*120*2100</t>
  </si>
  <si>
    <t>БЛМ 3</t>
  </si>
  <si>
    <t>250*400*100</t>
  </si>
  <si>
    <t>ОП 250*400*100</t>
  </si>
  <si>
    <t>Колонна</t>
  </si>
  <si>
    <t>СТЕНОВЫЕ ПАНЕЛИ</t>
  </si>
  <si>
    <t>ПРИГРУЗ</t>
  </si>
  <si>
    <t>Пригруз</t>
  </si>
  <si>
    <t>1480*430*680</t>
  </si>
  <si>
    <t>Л 11-8/2</t>
  </si>
  <si>
    <t>1480*2970*700</t>
  </si>
  <si>
    <t>d 640 h 70</t>
  </si>
  <si>
    <t>d 1250*150 d 700</t>
  </si>
  <si>
    <t>Блочки керамзито/бетонные</t>
  </si>
  <si>
    <t>Лоток L1500*1100*700</t>
  </si>
  <si>
    <t>Лоток L480*740*700</t>
  </si>
  <si>
    <t>Л 5д</t>
  </si>
  <si>
    <t>720*780*680</t>
  </si>
  <si>
    <t>Л 1840*720*970</t>
  </si>
  <si>
    <t>Л 1800*720*1000</t>
  </si>
  <si>
    <t>Л 1820*720*1040</t>
  </si>
  <si>
    <t>1840*720*970</t>
  </si>
  <si>
    <t>1800*720*1000</t>
  </si>
  <si>
    <t>1820*720*1040</t>
  </si>
  <si>
    <t>3 ПБ 34-4п</t>
  </si>
  <si>
    <t>3 ПБ 18-8п</t>
  </si>
  <si>
    <t>120*220*1810</t>
  </si>
  <si>
    <t>8 ПБ 13-1п</t>
  </si>
  <si>
    <t>8 ПБ 16-1п</t>
  </si>
  <si>
    <t>120*90*1550</t>
  </si>
  <si>
    <t>9 ПБ 21-8п</t>
  </si>
  <si>
    <t>120*190*2070</t>
  </si>
  <si>
    <t>380*190*1550</t>
  </si>
  <si>
    <t>8 ПП 16-71п</t>
  </si>
  <si>
    <t>2 ПБ 21-8п</t>
  </si>
  <si>
    <t>120*140*2050</t>
  </si>
  <si>
    <t>1ЛМ 30.12.15-4</t>
  </si>
  <si>
    <t>3030*1200*250</t>
  </si>
  <si>
    <t>148*360*1410</t>
  </si>
  <si>
    <t>ЛС L = 1410</t>
  </si>
  <si>
    <t>ЛС l = 300</t>
  </si>
  <si>
    <t>ЛС L = 1250</t>
  </si>
  <si>
    <t>148*360*1250</t>
  </si>
  <si>
    <t>ЛС-14</t>
  </si>
  <si>
    <t>ЛС-12-2</t>
  </si>
  <si>
    <t>ЛС 11.17</t>
  </si>
  <si>
    <t>168*290*1050</t>
  </si>
  <si>
    <t>ЛС 12.17</t>
  </si>
  <si>
    <t>168*290*1200</t>
  </si>
  <si>
    <t>ЛС 10.17</t>
  </si>
  <si>
    <t>168*290*950</t>
  </si>
  <si>
    <t>ЛС-20</t>
  </si>
  <si>
    <t>148*360*2000</t>
  </si>
  <si>
    <t>ЛС 9</t>
  </si>
  <si>
    <t>148*360*850</t>
  </si>
  <si>
    <t>ЛС 15.17</t>
  </si>
  <si>
    <t>168*290*1500</t>
  </si>
  <si>
    <t>КС 15.3</t>
  </si>
  <si>
    <t>1500/1680 h290</t>
  </si>
  <si>
    <t>КС 15.6</t>
  </si>
  <si>
    <t>1500/1680 h590</t>
  </si>
  <si>
    <t>ПП 15-2</t>
  </si>
  <si>
    <t>d 1680*150 d 700</t>
  </si>
  <si>
    <t>520*80*1490</t>
  </si>
  <si>
    <t>КО 6</t>
  </si>
  <si>
    <t>Плита 1200х2990х100</t>
  </si>
  <si>
    <t>1200*2990*100</t>
  </si>
  <si>
    <t>1800*2200*180</t>
  </si>
  <si>
    <t>Плита 790х2990х100</t>
  </si>
  <si>
    <t>Плита 1800х2200х180 с отв.</t>
  </si>
  <si>
    <t>790*2990*100</t>
  </si>
  <si>
    <t>Плита 1700х2900х200 с отв.</t>
  </si>
  <si>
    <t>1700*2900*200</t>
  </si>
  <si>
    <t>1480*740*100</t>
  </si>
  <si>
    <t>П 11д-8</t>
  </si>
  <si>
    <t xml:space="preserve">ПТ 300.240.25 </t>
  </si>
  <si>
    <t>хорошие</t>
  </si>
  <si>
    <t>с выступом</t>
  </si>
  <si>
    <t xml:space="preserve">ПКЖ-5 </t>
  </si>
  <si>
    <t>1200*3200*200</t>
  </si>
  <si>
    <t>Плита 1200х3200х200 с отв.</t>
  </si>
  <si>
    <t>Плита 1500х2500х180</t>
  </si>
  <si>
    <t>1500*2500*180</t>
  </si>
  <si>
    <t>Плита ПБК 20.13</t>
  </si>
  <si>
    <t>Плита 1400х1400х100</t>
  </si>
  <si>
    <t>1400*1400*100</t>
  </si>
  <si>
    <t>ФБС 24-5-6</t>
  </si>
  <si>
    <t>2380*500*580</t>
  </si>
  <si>
    <t>ФБС 12-5-3</t>
  </si>
  <si>
    <t>ФБС 24-6-3</t>
  </si>
  <si>
    <t>2380*600*280</t>
  </si>
  <si>
    <t>6800*400*400</t>
  </si>
  <si>
    <t>Балка ФБ L 5050</t>
  </si>
  <si>
    <t>КОЛОННЫ</t>
  </si>
  <si>
    <t xml:space="preserve">Балка </t>
  </si>
  <si>
    <t>1840*300*300</t>
  </si>
  <si>
    <t>ФМ 2</t>
  </si>
  <si>
    <t>600*600*200</t>
  </si>
  <si>
    <t>ОП 600*600*200</t>
  </si>
  <si>
    <t>Стойка УСО 5А</t>
  </si>
  <si>
    <t>ПС 10</t>
  </si>
  <si>
    <t>ПС 11</t>
  </si>
  <si>
    <t>ПС 12</t>
  </si>
  <si>
    <t>ПС 13</t>
  </si>
  <si>
    <t>ПС 14</t>
  </si>
  <si>
    <t>ПС 15</t>
  </si>
  <si>
    <t>Плита парапетная ПП 15.5</t>
  </si>
  <si>
    <t>2000*1290*150</t>
  </si>
  <si>
    <t>1000*300*120</t>
  </si>
  <si>
    <t>Плита БП 1</t>
  </si>
  <si>
    <t>2000*600*600</t>
  </si>
  <si>
    <t>1,2*1,2 / 0,6*0,6 / 1800</t>
  </si>
  <si>
    <t>900*750*600</t>
  </si>
  <si>
    <t>СТОЛБЫ</t>
  </si>
  <si>
    <t>Столб Ст 2 L 4200</t>
  </si>
  <si>
    <t>4200*180*180</t>
  </si>
  <si>
    <t>Плита ПО 1-1</t>
  </si>
  <si>
    <t>3000*3000</t>
  </si>
  <si>
    <t>ЭЛЕМЕНТЫ ЗАБОРОВ</t>
  </si>
  <si>
    <t>Прайс-лист на некондицию 10.10.2017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</si>
</sst>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0" borderId="10" xfId="0" applyFont="1" applyBorder="1"/>
    <xf numFmtId="0" fontId="1" fillId="0" borderId="13" xfId="0" applyFont="1" applyBorder="1" applyAlignment="1">
      <alignment horizontal="center"/>
    </xf>
    <xf numFmtId="0" fontId="3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5" fillId="2" borderId="1" xfId="0" applyFont="1" applyFill="1" applyBorder="1"/>
    <xf numFmtId="0" fontId="3" fillId="2" borderId="9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6" fillId="0" borderId="0" xfId="0" applyFont="1"/>
    <xf numFmtId="0" fontId="7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abSelected="1" workbookViewId="0">
      <selection activeCell="K10" sqref="K10"/>
    </sheetView>
  </sheetViews>
  <sheetFormatPr defaultRowHeight="15" x14ac:dyDescent="0.25"/>
  <cols>
    <col min="1" max="1" width="31" customWidth="1"/>
    <col min="2" max="2" width="18.7109375" customWidth="1"/>
    <col min="3" max="3" width="10" customWidth="1"/>
    <col min="4" max="4" width="17" customWidth="1"/>
    <col min="5" max="5" width="11.28515625" customWidth="1"/>
    <col min="6" max="6" width="23" style="39" customWidth="1"/>
  </cols>
  <sheetData>
    <row r="1" spans="1:6" ht="15.75" thickBot="1" x14ac:dyDescent="0.3">
      <c r="C1" s="15" t="s">
        <v>240</v>
      </c>
    </row>
    <row r="2" spans="1:6" ht="32.25" thickBot="1" x14ac:dyDescent="0.3">
      <c r="A2" s="1" t="s">
        <v>0</v>
      </c>
      <c r="B2" s="9" t="s">
        <v>33</v>
      </c>
      <c r="C2" s="2" t="s">
        <v>3</v>
      </c>
      <c r="D2" s="2" t="s">
        <v>1</v>
      </c>
      <c r="E2" s="2" t="s">
        <v>34</v>
      </c>
      <c r="F2" s="40" t="s">
        <v>2</v>
      </c>
    </row>
    <row r="3" spans="1:6" x14ac:dyDescent="0.25">
      <c r="A3" s="29" t="s">
        <v>4</v>
      </c>
      <c r="B3" s="30"/>
      <c r="C3" s="30"/>
      <c r="D3" s="30"/>
      <c r="E3" s="30"/>
      <c r="F3" s="31"/>
    </row>
    <row r="4" spans="1:6" x14ac:dyDescent="0.25">
      <c r="A4" s="5" t="s">
        <v>155</v>
      </c>
      <c r="B4" s="5" t="s">
        <v>156</v>
      </c>
      <c r="C4" s="6">
        <v>3.5000000000000003E-2</v>
      </c>
      <c r="D4" s="6"/>
      <c r="E4" s="6">
        <f>C4*5000</f>
        <v>175.00000000000003</v>
      </c>
      <c r="F4" s="41">
        <v>1</v>
      </c>
    </row>
    <row r="5" spans="1:6" x14ac:dyDescent="0.25">
      <c r="A5" s="5" t="s">
        <v>69</v>
      </c>
      <c r="B5" s="5" t="s">
        <v>70</v>
      </c>
      <c r="C5" s="6">
        <v>4.8000000000000001E-2</v>
      </c>
      <c r="D5" s="6"/>
      <c r="E5" s="6">
        <f>C5*5000</f>
        <v>240</v>
      </c>
      <c r="F5" s="41">
        <v>7</v>
      </c>
    </row>
    <row r="6" spans="1:6" x14ac:dyDescent="0.25">
      <c r="A6" s="3" t="s">
        <v>146</v>
      </c>
      <c r="B6" s="5" t="s">
        <v>147</v>
      </c>
      <c r="C6" s="6">
        <v>4.8000000000000001E-2</v>
      </c>
      <c r="D6" s="6"/>
      <c r="E6" s="6">
        <f>C6*5000</f>
        <v>240</v>
      </c>
      <c r="F6" s="41">
        <v>3</v>
      </c>
    </row>
    <row r="7" spans="1:6" x14ac:dyDescent="0.25">
      <c r="A7" s="3" t="s">
        <v>145</v>
      </c>
      <c r="B7" s="3" t="s">
        <v>31</v>
      </c>
      <c r="C7" s="4">
        <v>8.8999999999999996E-2</v>
      </c>
      <c r="D7" s="6"/>
      <c r="E7" s="6">
        <f t="shared" ref="E7:E68" si="0">C7*5000</f>
        <v>445</v>
      </c>
      <c r="F7" s="42">
        <v>5</v>
      </c>
    </row>
    <row r="8" spans="1:6" x14ac:dyDescent="0.25">
      <c r="A8" s="3" t="s">
        <v>5</v>
      </c>
      <c r="B8" s="3" t="s">
        <v>30</v>
      </c>
      <c r="C8" s="4">
        <v>9.6000000000000002E-2</v>
      </c>
      <c r="D8" s="6"/>
      <c r="E8" s="6">
        <f t="shared" si="0"/>
        <v>480</v>
      </c>
      <c r="F8" s="42">
        <v>1</v>
      </c>
    </row>
    <row r="9" spans="1:6" x14ac:dyDescent="0.25">
      <c r="A9" s="3" t="s">
        <v>64</v>
      </c>
      <c r="B9" s="3" t="s">
        <v>65</v>
      </c>
      <c r="C9" s="4">
        <v>0.15</v>
      </c>
      <c r="D9" s="6"/>
      <c r="E9" s="6">
        <f t="shared" si="0"/>
        <v>750</v>
      </c>
      <c r="F9" s="42">
        <v>1</v>
      </c>
    </row>
    <row r="10" spans="1:6" x14ac:dyDescent="0.25">
      <c r="A10" s="3" t="s">
        <v>148</v>
      </c>
      <c r="B10" s="3" t="s">
        <v>72</v>
      </c>
      <c r="C10" s="4">
        <v>1.4E-2</v>
      </c>
      <c r="D10" s="6"/>
      <c r="E10" s="6">
        <f t="shared" ref="E10" si="1">C10*5000</f>
        <v>70</v>
      </c>
      <c r="F10" s="42">
        <v>3</v>
      </c>
    </row>
    <row r="11" spans="1:6" x14ac:dyDescent="0.25">
      <c r="A11" s="3" t="s">
        <v>149</v>
      </c>
      <c r="B11" s="3" t="s">
        <v>150</v>
      </c>
      <c r="C11" s="4">
        <v>1.7000000000000001E-2</v>
      </c>
      <c r="D11" s="6"/>
      <c r="E11" s="6">
        <f t="shared" ref="E11" si="2">C11*5000</f>
        <v>85</v>
      </c>
      <c r="F11" s="42">
        <v>15</v>
      </c>
    </row>
    <row r="12" spans="1:6" x14ac:dyDescent="0.25">
      <c r="A12" s="3" t="s">
        <v>71</v>
      </c>
      <c r="B12" s="3" t="s">
        <v>72</v>
      </c>
      <c r="C12" s="4">
        <v>2.1000000000000001E-2</v>
      </c>
      <c r="D12" s="6"/>
      <c r="E12" s="6">
        <f t="shared" si="0"/>
        <v>105</v>
      </c>
      <c r="F12" s="42">
        <v>2</v>
      </c>
    </row>
    <row r="13" spans="1:6" x14ac:dyDescent="0.25">
      <c r="A13" s="3" t="s">
        <v>151</v>
      </c>
      <c r="B13" s="3" t="s">
        <v>152</v>
      </c>
      <c r="C13" s="4">
        <v>4.7E-2</v>
      </c>
      <c r="D13" s="6"/>
      <c r="E13" s="6">
        <f t="shared" ref="E13" si="3">C13*5000</f>
        <v>235</v>
      </c>
      <c r="F13" s="42">
        <v>1</v>
      </c>
    </row>
    <row r="14" spans="1:6" x14ac:dyDescent="0.25">
      <c r="A14" s="3" t="s">
        <v>6</v>
      </c>
      <c r="B14" s="3" t="s">
        <v>32</v>
      </c>
      <c r="C14" s="4">
        <v>5.6000000000000001E-2</v>
      </c>
      <c r="D14" s="6"/>
      <c r="E14" s="6">
        <f t="shared" si="0"/>
        <v>280</v>
      </c>
      <c r="F14" s="42">
        <v>1</v>
      </c>
    </row>
    <row r="15" spans="1:6" x14ac:dyDescent="0.25">
      <c r="A15" s="3" t="s">
        <v>62</v>
      </c>
      <c r="B15" s="3" t="s">
        <v>63</v>
      </c>
      <c r="C15" s="4">
        <v>3.5000000000000003E-2</v>
      </c>
      <c r="D15" s="6"/>
      <c r="E15" s="6">
        <f t="shared" ref="E15" si="4">C15*5000</f>
        <v>175.00000000000003</v>
      </c>
      <c r="F15" s="42">
        <v>6</v>
      </c>
    </row>
    <row r="16" spans="1:6" x14ac:dyDescent="0.25">
      <c r="A16" s="3" t="s">
        <v>66</v>
      </c>
      <c r="B16" s="3" t="s">
        <v>73</v>
      </c>
      <c r="C16" s="4">
        <v>0.14000000000000001</v>
      </c>
      <c r="D16" s="6"/>
      <c r="E16" s="6">
        <f t="shared" si="0"/>
        <v>700.00000000000011</v>
      </c>
      <c r="F16" s="42">
        <v>4</v>
      </c>
    </row>
    <row r="17" spans="1:6" x14ac:dyDescent="0.25">
      <c r="A17" s="3" t="s">
        <v>154</v>
      </c>
      <c r="B17" s="3" t="s">
        <v>153</v>
      </c>
      <c r="C17" s="4">
        <v>0.112</v>
      </c>
      <c r="D17" s="6"/>
      <c r="E17" s="6">
        <f t="shared" si="0"/>
        <v>560</v>
      </c>
      <c r="F17" s="42">
        <v>1</v>
      </c>
    </row>
    <row r="18" spans="1:6" x14ac:dyDescent="0.25">
      <c r="A18" s="3" t="s">
        <v>100</v>
      </c>
      <c r="B18" s="3" t="s">
        <v>120</v>
      </c>
      <c r="C18" s="4">
        <v>0.03</v>
      </c>
      <c r="D18" s="6" t="s">
        <v>197</v>
      </c>
      <c r="E18" s="6">
        <f>C18*19000</f>
        <v>570</v>
      </c>
      <c r="F18" s="42">
        <v>13</v>
      </c>
    </row>
    <row r="19" spans="1:6" x14ac:dyDescent="0.25">
      <c r="A19" s="3" t="s">
        <v>101</v>
      </c>
      <c r="B19" s="3" t="s">
        <v>121</v>
      </c>
      <c r="C19" s="4">
        <v>0.02</v>
      </c>
      <c r="D19" s="6" t="s">
        <v>197</v>
      </c>
      <c r="E19" s="6">
        <f>C19*19000</f>
        <v>380</v>
      </c>
      <c r="F19" s="42">
        <v>115</v>
      </c>
    </row>
    <row r="20" spans="1:6" x14ac:dyDescent="0.25">
      <c r="A20" s="32" t="s">
        <v>7</v>
      </c>
      <c r="B20" s="33"/>
      <c r="C20" s="33"/>
      <c r="D20" s="33"/>
      <c r="E20" s="33"/>
      <c r="F20" s="34"/>
    </row>
    <row r="21" spans="1:6" x14ac:dyDescent="0.25">
      <c r="A21" s="3" t="s">
        <v>61</v>
      </c>
      <c r="B21" s="3" t="s">
        <v>35</v>
      </c>
      <c r="C21" s="4">
        <v>0.60699999999999998</v>
      </c>
      <c r="D21" s="4"/>
      <c r="E21" s="6">
        <f>C21*5000</f>
        <v>3035</v>
      </c>
      <c r="F21" s="42">
        <v>9</v>
      </c>
    </row>
    <row r="22" spans="1:6" x14ac:dyDescent="0.25">
      <c r="A22" s="3" t="s">
        <v>122</v>
      </c>
      <c r="B22" s="3"/>
      <c r="C22" s="4">
        <v>0.73</v>
      </c>
      <c r="D22" s="4"/>
      <c r="E22" s="6">
        <f t="shared" ref="E22:E24" si="5">C22*5000</f>
        <v>3650</v>
      </c>
      <c r="F22" s="42">
        <v>1</v>
      </c>
    </row>
    <row r="23" spans="1:6" x14ac:dyDescent="0.25">
      <c r="A23" s="3" t="s">
        <v>13</v>
      </c>
      <c r="B23" s="3" t="s">
        <v>36</v>
      </c>
      <c r="C23" s="4">
        <v>0.60799999999999998</v>
      </c>
      <c r="D23" s="4"/>
      <c r="E23" s="6">
        <f t="shared" si="5"/>
        <v>3040</v>
      </c>
      <c r="F23" s="42">
        <v>2</v>
      </c>
    </row>
    <row r="24" spans="1:6" x14ac:dyDescent="0.25">
      <c r="A24" s="3" t="s">
        <v>157</v>
      </c>
      <c r="B24" s="3" t="s">
        <v>158</v>
      </c>
      <c r="C24" s="4">
        <v>0.68</v>
      </c>
      <c r="D24" s="4"/>
      <c r="E24" s="6">
        <f t="shared" si="5"/>
        <v>3400.0000000000005</v>
      </c>
      <c r="F24" s="42">
        <v>1</v>
      </c>
    </row>
    <row r="25" spans="1:6" x14ac:dyDescent="0.25">
      <c r="A25" s="32" t="s">
        <v>8</v>
      </c>
      <c r="B25" s="33"/>
      <c r="C25" s="33"/>
      <c r="D25" s="33"/>
      <c r="E25" s="33"/>
      <c r="F25" s="34"/>
    </row>
    <row r="26" spans="1:6" x14ac:dyDescent="0.25">
      <c r="A26" s="10" t="s">
        <v>161</v>
      </c>
      <c r="B26" s="16" t="s">
        <v>88</v>
      </c>
      <c r="C26" s="12">
        <v>1.4999999999999999E-2</v>
      </c>
      <c r="D26" s="4"/>
      <c r="E26" s="6">
        <f t="shared" si="0"/>
        <v>75</v>
      </c>
      <c r="F26" s="43">
        <v>6</v>
      </c>
    </row>
    <row r="27" spans="1:6" x14ac:dyDescent="0.25">
      <c r="A27" s="3" t="s">
        <v>162</v>
      </c>
      <c r="B27" s="3" t="s">
        <v>163</v>
      </c>
      <c r="C27" s="4">
        <v>5.5E-2</v>
      </c>
      <c r="D27" s="4"/>
      <c r="E27" s="6">
        <f t="shared" ref="E27" si="6">C27*5000</f>
        <v>275</v>
      </c>
      <c r="F27" s="42">
        <v>8</v>
      </c>
    </row>
    <row r="28" spans="1:6" x14ac:dyDescent="0.25">
      <c r="A28" s="3" t="s">
        <v>160</v>
      </c>
      <c r="B28" s="3" t="s">
        <v>159</v>
      </c>
      <c r="C28" s="4">
        <v>6.3E-2</v>
      </c>
      <c r="D28" s="4"/>
      <c r="E28" s="6">
        <f t="shared" si="0"/>
        <v>315</v>
      </c>
      <c r="F28" s="42">
        <v>3</v>
      </c>
    </row>
    <row r="29" spans="1:6" x14ac:dyDescent="0.25">
      <c r="A29" s="3" t="s">
        <v>174</v>
      </c>
      <c r="B29" s="3" t="s">
        <v>175</v>
      </c>
      <c r="C29" s="4">
        <v>3.5000000000000003E-2</v>
      </c>
      <c r="D29" s="4"/>
      <c r="E29" s="6">
        <f t="shared" ref="E29" si="7">C29*5000</f>
        <v>175.00000000000003</v>
      </c>
      <c r="F29" s="42">
        <v>1</v>
      </c>
    </row>
    <row r="30" spans="1:6" x14ac:dyDescent="0.25">
      <c r="A30" s="3" t="s">
        <v>51</v>
      </c>
      <c r="B30" s="3" t="s">
        <v>52</v>
      </c>
      <c r="C30" s="4">
        <v>3.9E-2</v>
      </c>
      <c r="D30" s="4"/>
      <c r="E30" s="6">
        <f t="shared" si="0"/>
        <v>195</v>
      </c>
      <c r="F30" s="42">
        <v>1</v>
      </c>
    </row>
    <row r="31" spans="1:6" x14ac:dyDescent="0.25">
      <c r="A31" s="3" t="s">
        <v>53</v>
      </c>
      <c r="B31" s="3" t="s">
        <v>50</v>
      </c>
      <c r="C31" s="4">
        <v>4.5999999999999999E-2</v>
      </c>
      <c r="D31" s="4"/>
      <c r="E31" s="6">
        <f t="shared" si="0"/>
        <v>230</v>
      </c>
      <c r="F31" s="42">
        <v>7</v>
      </c>
    </row>
    <row r="32" spans="1:6" x14ac:dyDescent="0.25">
      <c r="A32" s="3" t="s">
        <v>12</v>
      </c>
      <c r="B32" s="3" t="s">
        <v>38</v>
      </c>
      <c r="C32" s="4">
        <v>5.2999999999999999E-2</v>
      </c>
      <c r="D32" s="4"/>
      <c r="E32" s="6">
        <f t="shared" si="0"/>
        <v>265</v>
      </c>
      <c r="F32" s="42">
        <v>19</v>
      </c>
    </row>
    <row r="33" spans="1:6" x14ac:dyDescent="0.25">
      <c r="A33" s="3" t="s">
        <v>165</v>
      </c>
      <c r="B33" s="3" t="s">
        <v>38</v>
      </c>
      <c r="C33" s="4">
        <v>5.2999999999999999E-2</v>
      </c>
      <c r="D33" s="4"/>
      <c r="E33" s="6">
        <f t="shared" ref="E33" si="8">C33*5000</f>
        <v>265</v>
      </c>
      <c r="F33" s="42">
        <v>1</v>
      </c>
    </row>
    <row r="34" spans="1:6" x14ac:dyDescent="0.25">
      <c r="A34" s="3" t="s">
        <v>164</v>
      </c>
      <c r="B34" s="3" t="s">
        <v>37</v>
      </c>
      <c r="C34" s="4">
        <v>0.06</v>
      </c>
      <c r="D34" s="4"/>
      <c r="E34" s="6">
        <f t="shared" si="0"/>
        <v>300</v>
      </c>
      <c r="F34" s="42">
        <v>14</v>
      </c>
    </row>
    <row r="35" spans="1:6" x14ac:dyDescent="0.25">
      <c r="A35" s="3" t="s">
        <v>10</v>
      </c>
      <c r="B35" s="3" t="s">
        <v>39</v>
      </c>
      <c r="C35" s="4">
        <v>6.6000000000000003E-2</v>
      </c>
      <c r="D35" s="4"/>
      <c r="E35" s="6">
        <f t="shared" ref="E35" si="9">C35*5000</f>
        <v>330</v>
      </c>
      <c r="F35" s="42">
        <v>2</v>
      </c>
    </row>
    <row r="36" spans="1:6" x14ac:dyDescent="0.25">
      <c r="A36" s="3" t="s">
        <v>172</v>
      </c>
      <c r="B36" s="3" t="s">
        <v>173</v>
      </c>
      <c r="C36" s="4">
        <v>8.5999999999999993E-2</v>
      </c>
      <c r="D36" s="4"/>
      <c r="E36" s="6">
        <f t="shared" si="0"/>
        <v>429.99999999999994</v>
      </c>
      <c r="F36" s="42">
        <v>2</v>
      </c>
    </row>
    <row r="37" spans="1:6" x14ac:dyDescent="0.25">
      <c r="A37" s="32" t="s">
        <v>9</v>
      </c>
      <c r="B37" s="33"/>
      <c r="C37" s="33"/>
      <c r="D37" s="33"/>
      <c r="E37" s="33"/>
      <c r="F37" s="34"/>
    </row>
    <row r="38" spans="1:6" x14ac:dyDescent="0.25">
      <c r="A38" s="3" t="s">
        <v>11</v>
      </c>
      <c r="B38" s="3" t="s">
        <v>40</v>
      </c>
      <c r="C38" s="4">
        <v>0.04</v>
      </c>
      <c r="D38" s="4"/>
      <c r="E38" s="6">
        <f t="shared" si="0"/>
        <v>200</v>
      </c>
      <c r="F38" s="42">
        <v>3</v>
      </c>
    </row>
    <row r="39" spans="1:6" x14ac:dyDescent="0.25">
      <c r="A39" s="3" t="s">
        <v>170</v>
      </c>
      <c r="B39" s="3" t="s">
        <v>171</v>
      </c>
      <c r="C39" s="4">
        <v>4.2999999999999997E-2</v>
      </c>
      <c r="D39" s="4"/>
      <c r="E39" s="6">
        <f t="shared" si="0"/>
        <v>214.99999999999997</v>
      </c>
      <c r="F39" s="42">
        <v>1</v>
      </c>
    </row>
    <row r="40" spans="1:6" x14ac:dyDescent="0.25">
      <c r="A40" s="3" t="s">
        <v>166</v>
      </c>
      <c r="B40" s="3" t="s">
        <v>167</v>
      </c>
      <c r="C40" s="4">
        <v>4.5999999999999999E-2</v>
      </c>
      <c r="D40" s="4"/>
      <c r="E40" s="6">
        <f t="shared" ref="E40" si="10">C40*5000</f>
        <v>230</v>
      </c>
      <c r="F40" s="42">
        <v>2</v>
      </c>
    </row>
    <row r="41" spans="1:6" x14ac:dyDescent="0.25">
      <c r="A41" s="3" t="s">
        <v>168</v>
      </c>
      <c r="B41" s="3" t="s">
        <v>169</v>
      </c>
      <c r="C41" s="4">
        <v>5.2999999999999999E-2</v>
      </c>
      <c r="D41" s="4"/>
      <c r="E41" s="6">
        <f t="shared" ref="E41:E42" si="11">C41*5000</f>
        <v>265</v>
      </c>
      <c r="F41" s="42">
        <v>7</v>
      </c>
    </row>
    <row r="42" spans="1:6" x14ac:dyDescent="0.25">
      <c r="A42" s="3" t="s">
        <v>14</v>
      </c>
      <c r="B42" s="3" t="s">
        <v>41</v>
      </c>
      <c r="C42" s="4">
        <v>6.4000000000000001E-2</v>
      </c>
      <c r="D42" s="4"/>
      <c r="E42" s="6">
        <f t="shared" si="11"/>
        <v>320</v>
      </c>
      <c r="F42" s="42">
        <v>2</v>
      </c>
    </row>
    <row r="43" spans="1:6" x14ac:dyDescent="0.25">
      <c r="A43" s="3" t="s">
        <v>176</v>
      </c>
      <c r="B43" s="3" t="s">
        <v>177</v>
      </c>
      <c r="C43" s="4">
        <v>7.1999999999999995E-2</v>
      </c>
      <c r="D43" s="4"/>
      <c r="E43" s="6">
        <f t="shared" si="0"/>
        <v>360</v>
      </c>
      <c r="F43" s="42">
        <v>1</v>
      </c>
    </row>
    <row r="44" spans="1:6" x14ac:dyDescent="0.25">
      <c r="A44" s="32" t="s">
        <v>15</v>
      </c>
      <c r="B44" s="33"/>
      <c r="C44" s="33"/>
      <c r="D44" s="33"/>
      <c r="E44" s="33"/>
      <c r="F44" s="34"/>
    </row>
    <row r="45" spans="1:6" x14ac:dyDescent="0.25">
      <c r="A45" s="3" t="s">
        <v>26</v>
      </c>
      <c r="B45" s="3" t="s">
        <v>42</v>
      </c>
      <c r="C45" s="4">
        <v>0.05</v>
      </c>
      <c r="D45" s="4"/>
      <c r="E45" s="6">
        <f t="shared" ref="E45" si="12">C45*5000</f>
        <v>250</v>
      </c>
      <c r="F45" s="42">
        <v>1</v>
      </c>
    </row>
    <row r="46" spans="1:6" x14ac:dyDescent="0.25">
      <c r="A46" s="3" t="s">
        <v>67</v>
      </c>
      <c r="B46" s="3" t="s">
        <v>68</v>
      </c>
      <c r="C46" s="4">
        <v>0.21</v>
      </c>
      <c r="D46" s="4"/>
      <c r="E46" s="6">
        <f t="shared" si="0"/>
        <v>1050</v>
      </c>
      <c r="F46" s="42">
        <v>1</v>
      </c>
    </row>
    <row r="47" spans="1:6" x14ac:dyDescent="0.25">
      <c r="A47" s="3" t="s">
        <v>178</v>
      </c>
      <c r="B47" s="3" t="s">
        <v>179</v>
      </c>
      <c r="C47" s="4">
        <v>0.17</v>
      </c>
      <c r="D47" s="4"/>
      <c r="E47" s="6">
        <f t="shared" ref="E47" si="13">C47*5000</f>
        <v>850.00000000000011</v>
      </c>
      <c r="F47" s="42">
        <v>2</v>
      </c>
    </row>
    <row r="48" spans="1:6" x14ac:dyDescent="0.25">
      <c r="A48" s="3" t="s">
        <v>180</v>
      </c>
      <c r="B48" s="3" t="s">
        <v>181</v>
      </c>
      <c r="C48" s="4">
        <v>0.32</v>
      </c>
      <c r="D48" s="4"/>
      <c r="E48" s="6">
        <f t="shared" ref="E48" si="14">C48*5000</f>
        <v>1600</v>
      </c>
      <c r="F48" s="42">
        <v>2</v>
      </c>
    </row>
    <row r="49" spans="1:6" x14ac:dyDescent="0.25">
      <c r="A49" s="3" t="s">
        <v>110</v>
      </c>
      <c r="B49" s="3" t="s">
        <v>111</v>
      </c>
      <c r="C49" s="4">
        <v>0.62</v>
      </c>
      <c r="D49" s="4"/>
      <c r="E49" s="6">
        <f t="shared" si="0"/>
        <v>3100</v>
      </c>
      <c r="F49" s="42">
        <v>1</v>
      </c>
    </row>
    <row r="50" spans="1:6" x14ac:dyDescent="0.25">
      <c r="A50" s="32" t="s">
        <v>16</v>
      </c>
      <c r="B50" s="33"/>
      <c r="C50" s="33"/>
      <c r="D50" s="33"/>
      <c r="E50" s="33"/>
      <c r="F50" s="34"/>
    </row>
    <row r="51" spans="1:6" x14ac:dyDescent="0.25">
      <c r="A51" s="3" t="s">
        <v>102</v>
      </c>
      <c r="B51" s="3" t="s">
        <v>133</v>
      </c>
      <c r="C51" s="4">
        <v>0.12</v>
      </c>
      <c r="D51" s="4"/>
      <c r="E51" s="6">
        <f t="shared" si="0"/>
        <v>600</v>
      </c>
      <c r="F51" s="42">
        <v>3</v>
      </c>
    </row>
    <row r="52" spans="1:6" x14ac:dyDescent="0.25">
      <c r="A52" s="3" t="s">
        <v>182</v>
      </c>
      <c r="B52" s="3" t="s">
        <v>183</v>
      </c>
      <c r="C52" s="4">
        <v>0.27</v>
      </c>
      <c r="D52" s="4"/>
      <c r="E52" s="6">
        <f t="shared" ref="E52" si="15">C52*5000</f>
        <v>1350</v>
      </c>
      <c r="F52" s="42">
        <v>2</v>
      </c>
    </row>
    <row r="53" spans="1:6" x14ac:dyDescent="0.25">
      <c r="A53" s="32" t="s">
        <v>29</v>
      </c>
      <c r="B53" s="33"/>
      <c r="C53" s="33"/>
      <c r="D53" s="33"/>
      <c r="E53" s="33"/>
      <c r="F53" s="34"/>
    </row>
    <row r="54" spans="1:6" x14ac:dyDescent="0.25">
      <c r="A54" s="3" t="s">
        <v>185</v>
      </c>
      <c r="B54" s="3" t="s">
        <v>132</v>
      </c>
      <c r="C54" s="4">
        <v>3.4000000000000002E-2</v>
      </c>
      <c r="D54" s="4"/>
      <c r="E54" s="6">
        <f t="shared" si="0"/>
        <v>170</v>
      </c>
      <c r="F54" s="42">
        <v>1</v>
      </c>
    </row>
    <row r="55" spans="1:6" x14ac:dyDescent="0.25">
      <c r="A55" s="32" t="s">
        <v>17</v>
      </c>
      <c r="B55" s="33"/>
      <c r="C55" s="33"/>
      <c r="D55" s="33"/>
      <c r="E55" s="33"/>
      <c r="F55" s="34"/>
    </row>
    <row r="56" spans="1:6" x14ac:dyDescent="0.25">
      <c r="A56" s="3" t="s">
        <v>108</v>
      </c>
      <c r="B56" s="3" t="s">
        <v>109</v>
      </c>
      <c r="C56" s="4">
        <v>0.54600000000000004</v>
      </c>
      <c r="D56" s="4"/>
      <c r="E56" s="6">
        <f t="shared" si="0"/>
        <v>2730</v>
      </c>
      <c r="F56" s="42">
        <v>2</v>
      </c>
    </row>
    <row r="57" spans="1:6" x14ac:dyDescent="0.25">
      <c r="A57" s="3" t="s">
        <v>135</v>
      </c>
      <c r="B57" s="3" t="s">
        <v>76</v>
      </c>
      <c r="C57" s="4">
        <v>0.25</v>
      </c>
      <c r="D57" s="4"/>
      <c r="E57" s="6">
        <f t="shared" si="0"/>
        <v>1250</v>
      </c>
      <c r="F57" s="42">
        <v>1</v>
      </c>
    </row>
    <row r="58" spans="1:6" x14ac:dyDescent="0.25">
      <c r="A58" s="3" t="s">
        <v>136</v>
      </c>
      <c r="B58" s="3" t="s">
        <v>77</v>
      </c>
      <c r="C58" s="4">
        <v>0.18</v>
      </c>
      <c r="D58" s="4"/>
      <c r="E58" s="6">
        <f t="shared" si="0"/>
        <v>900</v>
      </c>
      <c r="F58" s="42">
        <v>1</v>
      </c>
    </row>
    <row r="59" spans="1:6" x14ac:dyDescent="0.25">
      <c r="A59" s="3" t="s">
        <v>137</v>
      </c>
      <c r="B59" s="3" t="s">
        <v>138</v>
      </c>
      <c r="C59" s="4">
        <v>0.128</v>
      </c>
      <c r="D59" s="4"/>
      <c r="E59" s="6">
        <f t="shared" si="0"/>
        <v>640</v>
      </c>
      <c r="F59" s="42">
        <v>1</v>
      </c>
    </row>
    <row r="60" spans="1:6" x14ac:dyDescent="0.25">
      <c r="A60" s="3" t="s">
        <v>139</v>
      </c>
      <c r="B60" s="3" t="s">
        <v>142</v>
      </c>
      <c r="C60" s="4">
        <v>0.25</v>
      </c>
      <c r="D60" s="4"/>
      <c r="E60" s="6">
        <f t="shared" si="0"/>
        <v>1250</v>
      </c>
      <c r="F60" s="42">
        <v>1</v>
      </c>
    </row>
    <row r="61" spans="1:6" x14ac:dyDescent="0.25">
      <c r="A61" s="3" t="s">
        <v>140</v>
      </c>
      <c r="B61" s="3" t="s">
        <v>143</v>
      </c>
      <c r="C61" s="4">
        <v>0.25</v>
      </c>
      <c r="D61" s="4"/>
      <c r="E61" s="6">
        <f t="shared" si="0"/>
        <v>1250</v>
      </c>
      <c r="F61" s="42">
        <v>1</v>
      </c>
    </row>
    <row r="62" spans="1:6" x14ac:dyDescent="0.25">
      <c r="A62" s="3" t="s">
        <v>141</v>
      </c>
      <c r="B62" s="3" t="s">
        <v>144</v>
      </c>
      <c r="C62" s="4">
        <v>0.27</v>
      </c>
      <c r="D62" s="4"/>
      <c r="E62" s="6">
        <f t="shared" si="0"/>
        <v>1350</v>
      </c>
      <c r="F62" s="42">
        <v>1</v>
      </c>
    </row>
    <row r="63" spans="1:6" x14ac:dyDescent="0.25">
      <c r="A63" s="3" t="s">
        <v>130</v>
      </c>
      <c r="B63" s="3" t="s">
        <v>131</v>
      </c>
      <c r="C63" s="4">
        <v>0.72</v>
      </c>
      <c r="D63" s="4"/>
      <c r="E63" s="6">
        <f t="shared" si="0"/>
        <v>3600</v>
      </c>
      <c r="F63" s="42">
        <v>1</v>
      </c>
    </row>
    <row r="64" spans="1:6" x14ac:dyDescent="0.25">
      <c r="A64" s="3" t="s">
        <v>78</v>
      </c>
      <c r="B64" s="3" t="s">
        <v>80</v>
      </c>
      <c r="C64" s="4">
        <v>0.14000000000000001</v>
      </c>
      <c r="D64" s="4"/>
      <c r="E64" s="6">
        <f t="shared" si="0"/>
        <v>700.00000000000011</v>
      </c>
      <c r="F64" s="42">
        <v>2</v>
      </c>
    </row>
    <row r="65" spans="1:6" x14ac:dyDescent="0.25">
      <c r="A65" s="3" t="s">
        <v>79</v>
      </c>
      <c r="B65" s="3" t="s">
        <v>81</v>
      </c>
      <c r="C65" s="4">
        <v>0.26</v>
      </c>
      <c r="D65" s="4"/>
      <c r="E65" s="6">
        <f t="shared" si="0"/>
        <v>1300</v>
      </c>
      <c r="F65" s="42">
        <v>2</v>
      </c>
    </row>
    <row r="66" spans="1:6" x14ac:dyDescent="0.25">
      <c r="A66" s="3" t="s">
        <v>27</v>
      </c>
      <c r="B66" s="3" t="s">
        <v>43</v>
      </c>
      <c r="C66" s="4">
        <v>0.4</v>
      </c>
      <c r="D66" s="4"/>
      <c r="E66" s="6">
        <f t="shared" si="0"/>
        <v>2000</v>
      </c>
      <c r="F66" s="42">
        <v>2</v>
      </c>
    </row>
    <row r="67" spans="1:6" x14ac:dyDescent="0.25">
      <c r="A67" s="7" t="s">
        <v>19</v>
      </c>
      <c r="B67" s="8"/>
      <c r="C67" s="4"/>
      <c r="D67" s="4"/>
      <c r="E67" s="4"/>
      <c r="F67" s="42"/>
    </row>
    <row r="68" spans="1:6" x14ac:dyDescent="0.25">
      <c r="A68" s="17" t="s">
        <v>199</v>
      </c>
      <c r="B68" s="3" t="s">
        <v>44</v>
      </c>
      <c r="C68" s="4">
        <v>0.65</v>
      </c>
      <c r="D68" s="4" t="s">
        <v>198</v>
      </c>
      <c r="E68" s="6">
        <f t="shared" si="0"/>
        <v>3250</v>
      </c>
      <c r="F68" s="42">
        <v>1</v>
      </c>
    </row>
    <row r="69" spans="1:6" x14ac:dyDescent="0.25">
      <c r="A69" s="17" t="s">
        <v>195</v>
      </c>
      <c r="B69" s="3" t="s">
        <v>194</v>
      </c>
      <c r="C69" s="4">
        <v>0.11</v>
      </c>
      <c r="D69" s="4" t="s">
        <v>197</v>
      </c>
      <c r="E69" s="6">
        <f>C69*15000</f>
        <v>1650</v>
      </c>
      <c r="F69" s="42">
        <v>1</v>
      </c>
    </row>
    <row r="70" spans="1:6" x14ac:dyDescent="0.25">
      <c r="A70" s="17" t="s">
        <v>90</v>
      </c>
      <c r="B70" s="3" t="s">
        <v>91</v>
      </c>
      <c r="C70" s="4">
        <v>0.97</v>
      </c>
      <c r="D70" s="4"/>
      <c r="E70" s="6">
        <f t="shared" ref="E70:E119" si="16">C70*5000</f>
        <v>4850</v>
      </c>
      <c r="F70" s="42">
        <v>1</v>
      </c>
    </row>
    <row r="71" spans="1:6" x14ac:dyDescent="0.25">
      <c r="A71" s="17" t="s">
        <v>112</v>
      </c>
      <c r="B71" s="3" t="s">
        <v>113</v>
      </c>
      <c r="C71" s="4">
        <v>0.26</v>
      </c>
      <c r="D71" s="4" t="s">
        <v>197</v>
      </c>
      <c r="E71" s="6">
        <f>C71*14000</f>
        <v>3640</v>
      </c>
      <c r="F71" s="42">
        <v>2</v>
      </c>
    </row>
    <row r="72" spans="1:6" x14ac:dyDescent="0.25">
      <c r="A72" s="3" t="s">
        <v>196</v>
      </c>
      <c r="B72" s="3" t="s">
        <v>89</v>
      </c>
      <c r="C72" s="4">
        <v>1.8</v>
      </c>
      <c r="D72" s="4"/>
      <c r="E72" s="6">
        <f t="shared" ref="E72" si="17">C72*5000</f>
        <v>9000</v>
      </c>
      <c r="F72" s="42">
        <v>1</v>
      </c>
    </row>
    <row r="73" spans="1:6" x14ac:dyDescent="0.25">
      <c r="A73" s="3" t="s">
        <v>196</v>
      </c>
      <c r="B73" s="3" t="s">
        <v>89</v>
      </c>
      <c r="C73" s="4">
        <v>1.8</v>
      </c>
      <c r="D73" s="4" t="s">
        <v>197</v>
      </c>
      <c r="E73" s="6">
        <f>C73*14000</f>
        <v>25200</v>
      </c>
      <c r="F73" s="42">
        <v>2</v>
      </c>
    </row>
    <row r="74" spans="1:6" x14ac:dyDescent="0.25">
      <c r="A74" s="35" t="s">
        <v>18</v>
      </c>
      <c r="B74" s="35"/>
      <c r="C74" s="35"/>
      <c r="D74" s="35"/>
      <c r="E74" s="35"/>
      <c r="F74" s="35"/>
    </row>
    <row r="75" spans="1:6" x14ac:dyDescent="0.25">
      <c r="A75" s="3" t="s">
        <v>23</v>
      </c>
      <c r="B75" s="3" t="s">
        <v>45</v>
      </c>
      <c r="C75" s="4">
        <v>0.84</v>
      </c>
      <c r="D75" s="4"/>
      <c r="E75" s="6">
        <f t="shared" si="16"/>
        <v>4200</v>
      </c>
      <c r="F75" s="42">
        <v>2</v>
      </c>
    </row>
    <row r="76" spans="1:6" x14ac:dyDescent="0.25">
      <c r="A76" s="3" t="s">
        <v>99</v>
      </c>
      <c r="B76" s="3" t="s">
        <v>46</v>
      </c>
      <c r="C76" s="4">
        <v>0.52800000000000002</v>
      </c>
      <c r="D76" s="4"/>
      <c r="E76" s="6">
        <f t="shared" si="16"/>
        <v>2640</v>
      </c>
      <c r="F76" s="42">
        <v>1</v>
      </c>
    </row>
    <row r="77" spans="1:6" x14ac:dyDescent="0.25">
      <c r="A77" s="3" t="s">
        <v>230</v>
      </c>
      <c r="B77" s="3" t="s">
        <v>229</v>
      </c>
      <c r="C77" s="4">
        <v>3.5999999999999997E-2</v>
      </c>
      <c r="D77" s="4" t="s">
        <v>197</v>
      </c>
      <c r="E77" s="6">
        <f>C77*14000</f>
        <v>503.99999999999994</v>
      </c>
      <c r="F77" s="42">
        <v>6</v>
      </c>
    </row>
    <row r="78" spans="1:6" x14ac:dyDescent="0.25">
      <c r="A78" s="3" t="s">
        <v>204</v>
      </c>
      <c r="B78" s="3" t="s">
        <v>228</v>
      </c>
      <c r="C78" s="4">
        <v>0.38700000000000001</v>
      </c>
      <c r="D78" s="4" t="s">
        <v>197</v>
      </c>
      <c r="E78" s="6">
        <f t="shared" ref="E78:E86" si="18">C78*14000</f>
        <v>5418</v>
      </c>
      <c r="F78" s="42">
        <v>1</v>
      </c>
    </row>
    <row r="79" spans="1:6" x14ac:dyDescent="0.25">
      <c r="A79" s="3" t="s">
        <v>227</v>
      </c>
      <c r="B79" s="3" t="s">
        <v>184</v>
      </c>
      <c r="C79" s="4">
        <v>5.3999999999999999E-2</v>
      </c>
      <c r="D79" s="4" t="s">
        <v>197</v>
      </c>
      <c r="E79" s="6">
        <f t="shared" si="18"/>
        <v>756</v>
      </c>
      <c r="F79" s="42">
        <v>2</v>
      </c>
    </row>
    <row r="80" spans="1:6" x14ac:dyDescent="0.25">
      <c r="A80" s="17" t="s">
        <v>189</v>
      </c>
      <c r="B80" s="3" t="s">
        <v>191</v>
      </c>
      <c r="C80" s="4">
        <v>0.23599999999999999</v>
      </c>
      <c r="D80" s="4" t="s">
        <v>197</v>
      </c>
      <c r="E80" s="6">
        <f t="shared" si="18"/>
        <v>3304</v>
      </c>
      <c r="F80" s="42">
        <v>1</v>
      </c>
    </row>
    <row r="81" spans="1:6" x14ac:dyDescent="0.25">
      <c r="A81" s="17" t="s">
        <v>186</v>
      </c>
      <c r="B81" s="3" t="s">
        <v>187</v>
      </c>
      <c r="C81" s="4">
        <v>0.36</v>
      </c>
      <c r="D81" s="4" t="s">
        <v>197</v>
      </c>
      <c r="E81" s="6">
        <f t="shared" si="18"/>
        <v>5040</v>
      </c>
      <c r="F81" s="42">
        <v>1</v>
      </c>
    </row>
    <row r="82" spans="1:6" x14ac:dyDescent="0.25">
      <c r="A82" s="17" t="s">
        <v>201</v>
      </c>
      <c r="B82" s="3" t="s">
        <v>200</v>
      </c>
      <c r="C82" s="4">
        <v>0.246</v>
      </c>
      <c r="D82" s="4" t="s">
        <v>197</v>
      </c>
      <c r="E82" s="6">
        <f t="shared" si="18"/>
        <v>3444</v>
      </c>
      <c r="F82" s="42">
        <v>1</v>
      </c>
    </row>
    <row r="83" spans="1:6" x14ac:dyDescent="0.25">
      <c r="A83" s="17" t="s">
        <v>205</v>
      </c>
      <c r="B83" s="3" t="s">
        <v>206</v>
      </c>
      <c r="C83" s="4">
        <v>0.19600000000000001</v>
      </c>
      <c r="D83" s="4" t="s">
        <v>197</v>
      </c>
      <c r="E83" s="6">
        <f t="shared" si="18"/>
        <v>2744</v>
      </c>
      <c r="F83" s="42">
        <v>1</v>
      </c>
    </row>
    <row r="84" spans="1:6" x14ac:dyDescent="0.25">
      <c r="A84" s="17" t="s">
        <v>202</v>
      </c>
      <c r="B84" s="3" t="s">
        <v>203</v>
      </c>
      <c r="C84" s="4">
        <v>0.67500000000000004</v>
      </c>
      <c r="D84" s="4" t="s">
        <v>197</v>
      </c>
      <c r="E84" s="6">
        <f t="shared" si="18"/>
        <v>9450</v>
      </c>
      <c r="F84" s="42">
        <v>1</v>
      </c>
    </row>
    <row r="85" spans="1:6" x14ac:dyDescent="0.25">
      <c r="A85" s="17" t="s">
        <v>190</v>
      </c>
      <c r="B85" s="3" t="s">
        <v>188</v>
      </c>
      <c r="C85" s="4">
        <v>0.71299999999999997</v>
      </c>
      <c r="D85" s="4" t="s">
        <v>197</v>
      </c>
      <c r="E85" s="6">
        <f t="shared" si="18"/>
        <v>9982</v>
      </c>
      <c r="F85" s="42">
        <v>1</v>
      </c>
    </row>
    <row r="86" spans="1:6" x14ac:dyDescent="0.25">
      <c r="A86" s="17" t="s">
        <v>192</v>
      </c>
      <c r="B86" s="3" t="s">
        <v>193</v>
      </c>
      <c r="C86" s="4">
        <v>0.98599999999999999</v>
      </c>
      <c r="D86" s="4" t="s">
        <v>197</v>
      </c>
      <c r="E86" s="6">
        <f t="shared" si="18"/>
        <v>13804</v>
      </c>
      <c r="F86" s="42">
        <v>1</v>
      </c>
    </row>
    <row r="87" spans="1:6" x14ac:dyDescent="0.25">
      <c r="A87" s="32" t="s">
        <v>20</v>
      </c>
      <c r="B87" s="33"/>
      <c r="C87" s="33"/>
      <c r="D87" s="33"/>
      <c r="E87" s="33"/>
      <c r="F87" s="34"/>
    </row>
    <row r="88" spans="1:6" x14ac:dyDescent="0.25">
      <c r="A88" s="17" t="s">
        <v>22</v>
      </c>
      <c r="B88" s="3" t="s">
        <v>48</v>
      </c>
      <c r="C88" s="4">
        <v>0.81499999999999995</v>
      </c>
      <c r="D88" s="4"/>
      <c r="E88" s="6">
        <f>C88*3000</f>
        <v>2445</v>
      </c>
      <c r="F88" s="42">
        <v>6</v>
      </c>
    </row>
    <row r="89" spans="1:6" x14ac:dyDescent="0.25">
      <c r="A89" s="17" t="s">
        <v>210</v>
      </c>
      <c r="B89" s="3" t="s">
        <v>211</v>
      </c>
      <c r="C89" s="4">
        <v>0.40600000000000003</v>
      </c>
      <c r="D89" s="4"/>
      <c r="E89" s="6">
        <f t="shared" ref="E89" si="19">C89*3000</f>
        <v>1218</v>
      </c>
      <c r="F89" s="42">
        <v>4</v>
      </c>
    </row>
    <row r="90" spans="1:6" x14ac:dyDescent="0.25">
      <c r="A90" s="17" t="s">
        <v>207</v>
      </c>
      <c r="B90" s="17" t="s">
        <v>208</v>
      </c>
      <c r="C90" s="4">
        <v>0.67900000000000005</v>
      </c>
      <c r="D90" s="4"/>
      <c r="E90" s="6">
        <f>C90*3000</f>
        <v>2037.0000000000002</v>
      </c>
      <c r="F90" s="42">
        <v>6</v>
      </c>
    </row>
    <row r="91" spans="1:6" x14ac:dyDescent="0.25">
      <c r="A91" s="17" t="s">
        <v>21</v>
      </c>
      <c r="B91" s="3" t="s">
        <v>47</v>
      </c>
      <c r="C91" s="4">
        <v>0.40600000000000003</v>
      </c>
      <c r="D91" s="4"/>
      <c r="E91" s="6">
        <f t="shared" ref="E91:E95" si="20">C91*3000</f>
        <v>1218</v>
      </c>
      <c r="F91" s="42">
        <v>4</v>
      </c>
    </row>
    <row r="92" spans="1:6" x14ac:dyDescent="0.25">
      <c r="A92" s="17" t="s">
        <v>55</v>
      </c>
      <c r="B92" s="3" t="s">
        <v>56</v>
      </c>
      <c r="C92" s="4">
        <v>0.33</v>
      </c>
      <c r="D92" s="4"/>
      <c r="E92" s="6">
        <f t="shared" si="20"/>
        <v>990</v>
      </c>
      <c r="F92" s="42">
        <v>1</v>
      </c>
    </row>
    <row r="93" spans="1:6" x14ac:dyDescent="0.25">
      <c r="A93" s="17" t="s">
        <v>209</v>
      </c>
      <c r="B93" s="3" t="s">
        <v>56</v>
      </c>
      <c r="C93" s="4">
        <v>0.33100000000000002</v>
      </c>
      <c r="D93" s="4"/>
      <c r="E93" s="6">
        <f t="shared" ref="E93" si="21">C93*3000</f>
        <v>993</v>
      </c>
      <c r="F93" s="42">
        <v>1</v>
      </c>
    </row>
    <row r="94" spans="1:6" x14ac:dyDescent="0.25">
      <c r="A94" s="17" t="s">
        <v>57</v>
      </c>
      <c r="B94" s="3" t="s">
        <v>48</v>
      </c>
      <c r="C94" s="4">
        <v>0.26500000000000001</v>
      </c>
      <c r="D94" s="4"/>
      <c r="E94" s="4">
        <f t="shared" si="20"/>
        <v>795</v>
      </c>
      <c r="F94" s="42">
        <v>16</v>
      </c>
    </row>
    <row r="95" spans="1:6" x14ac:dyDescent="0.25">
      <c r="A95" s="17" t="s">
        <v>58</v>
      </c>
      <c r="B95" s="3" t="s">
        <v>54</v>
      </c>
      <c r="C95" s="4">
        <v>0.20300000000000001</v>
      </c>
      <c r="D95" s="4"/>
      <c r="E95" s="4">
        <f t="shared" si="20"/>
        <v>609</v>
      </c>
      <c r="F95" s="42">
        <v>1</v>
      </c>
    </row>
    <row r="96" spans="1:6" x14ac:dyDescent="0.25">
      <c r="A96" s="17" t="s">
        <v>134</v>
      </c>
      <c r="B96" s="3" t="s">
        <v>60</v>
      </c>
      <c r="C96" s="4">
        <v>2.7E-2</v>
      </c>
      <c r="D96" s="4"/>
      <c r="E96" s="4">
        <f t="shared" ref="E96" si="22">C96*5000</f>
        <v>135</v>
      </c>
      <c r="F96" s="42">
        <v>40</v>
      </c>
    </row>
    <row r="97" spans="1:6" x14ac:dyDescent="0.25">
      <c r="A97" s="26" t="s">
        <v>239</v>
      </c>
      <c r="B97" s="27"/>
      <c r="C97" s="28"/>
      <c r="D97" s="28"/>
      <c r="E97" s="28"/>
      <c r="F97" s="44"/>
    </row>
    <row r="98" spans="1:6" x14ac:dyDescent="0.25">
      <c r="A98" s="17" t="s">
        <v>59</v>
      </c>
      <c r="B98" s="3" t="s">
        <v>233</v>
      </c>
      <c r="C98" s="4">
        <v>0.35</v>
      </c>
      <c r="D98" s="4" t="s">
        <v>197</v>
      </c>
      <c r="E98" s="4">
        <v>3000</v>
      </c>
      <c r="F98" s="42">
        <v>23</v>
      </c>
    </row>
    <row r="99" spans="1:6" x14ac:dyDescent="0.25">
      <c r="A99" s="17" t="s">
        <v>237</v>
      </c>
      <c r="B99" s="3" t="s">
        <v>238</v>
      </c>
      <c r="C99" s="4">
        <v>0.84</v>
      </c>
      <c r="D99" s="4" t="s">
        <v>197</v>
      </c>
      <c r="E99" s="4">
        <v>9900</v>
      </c>
      <c r="F99" s="42">
        <v>24</v>
      </c>
    </row>
    <row r="100" spans="1:6" x14ac:dyDescent="0.25">
      <c r="A100" s="26" t="s">
        <v>234</v>
      </c>
      <c r="B100" s="18"/>
      <c r="C100" s="12"/>
      <c r="D100" s="12"/>
      <c r="E100" s="19"/>
      <c r="F100" s="43"/>
    </row>
    <row r="101" spans="1:6" x14ac:dyDescent="0.25">
      <c r="A101" s="17" t="s">
        <v>235</v>
      </c>
      <c r="B101" s="3" t="s">
        <v>236</v>
      </c>
      <c r="C101" s="4">
        <v>0.13600000000000001</v>
      </c>
      <c r="D101" s="4"/>
      <c r="E101" s="6">
        <f t="shared" ref="E101" si="23">C101*5000</f>
        <v>680</v>
      </c>
      <c r="F101" s="42">
        <v>2</v>
      </c>
    </row>
    <row r="102" spans="1:6" x14ac:dyDescent="0.25">
      <c r="A102" s="32" t="s">
        <v>24</v>
      </c>
      <c r="B102" s="33"/>
      <c r="C102" s="33"/>
      <c r="D102" s="33"/>
      <c r="E102" s="33"/>
      <c r="F102" s="34"/>
    </row>
    <row r="103" spans="1:6" x14ac:dyDescent="0.25">
      <c r="A103" s="3" t="s">
        <v>215</v>
      </c>
      <c r="B103" s="3" t="s">
        <v>216</v>
      </c>
      <c r="C103" s="4">
        <v>0.16600000000000001</v>
      </c>
      <c r="D103" s="4"/>
      <c r="E103" s="6">
        <f t="shared" ref="E103" si="24">C103*5000</f>
        <v>830</v>
      </c>
      <c r="F103" s="42">
        <v>2</v>
      </c>
    </row>
    <row r="104" spans="1:6" x14ac:dyDescent="0.25">
      <c r="A104" s="3" t="s">
        <v>213</v>
      </c>
      <c r="B104" s="3" t="s">
        <v>119</v>
      </c>
      <c r="C104" s="4">
        <v>0.60599999999999998</v>
      </c>
      <c r="D104" s="4"/>
      <c r="E104" s="6">
        <f t="shared" si="16"/>
        <v>3030</v>
      </c>
      <c r="F104" s="42">
        <v>1</v>
      </c>
    </row>
    <row r="105" spans="1:6" x14ac:dyDescent="0.25">
      <c r="A105" s="32" t="s">
        <v>25</v>
      </c>
      <c r="B105" s="33"/>
      <c r="C105" s="33"/>
      <c r="D105" s="33"/>
      <c r="E105" s="33"/>
      <c r="F105" s="34"/>
    </row>
    <row r="106" spans="1:6" x14ac:dyDescent="0.25">
      <c r="A106" s="3" t="s">
        <v>74</v>
      </c>
      <c r="B106" s="3" t="s">
        <v>75</v>
      </c>
      <c r="C106" s="4">
        <v>0.7</v>
      </c>
      <c r="D106" s="4"/>
      <c r="E106" s="6">
        <f t="shared" si="16"/>
        <v>3500</v>
      </c>
      <c r="F106" s="42">
        <v>2</v>
      </c>
    </row>
    <row r="107" spans="1:6" x14ac:dyDescent="0.25">
      <c r="A107" s="3" t="s">
        <v>28</v>
      </c>
      <c r="B107" s="3" t="s">
        <v>49</v>
      </c>
      <c r="C107" s="4">
        <v>0.42799999999999999</v>
      </c>
      <c r="D107" s="4"/>
      <c r="E107" s="6">
        <f t="shared" si="16"/>
        <v>2140</v>
      </c>
      <c r="F107" s="42">
        <v>4</v>
      </c>
    </row>
    <row r="108" spans="1:6" x14ac:dyDescent="0.25">
      <c r="A108" s="20" t="s">
        <v>214</v>
      </c>
      <c r="B108" s="18"/>
      <c r="C108" s="12"/>
      <c r="D108" s="12"/>
      <c r="E108" s="19"/>
      <c r="F108" s="43"/>
    </row>
    <row r="109" spans="1:6" x14ac:dyDescent="0.25">
      <c r="A109" s="17" t="s">
        <v>125</v>
      </c>
      <c r="B109" s="17" t="s">
        <v>212</v>
      </c>
      <c r="C109" s="21">
        <v>1.0880000000000001</v>
      </c>
      <c r="D109" s="21"/>
      <c r="E109" s="22">
        <f t="shared" ref="E109" si="25">C109*5000</f>
        <v>5440</v>
      </c>
      <c r="F109" s="45">
        <v>1</v>
      </c>
    </row>
    <row r="110" spans="1:6" x14ac:dyDescent="0.25">
      <c r="A110" s="36" t="s">
        <v>82</v>
      </c>
      <c r="B110" s="37"/>
      <c r="C110" s="37"/>
      <c r="D110" s="37"/>
      <c r="E110" s="37"/>
      <c r="F110" s="38"/>
    </row>
    <row r="111" spans="1:6" x14ac:dyDescent="0.25">
      <c r="A111" s="17" t="s">
        <v>83</v>
      </c>
      <c r="B111" s="25" t="s">
        <v>232</v>
      </c>
      <c r="C111" s="21">
        <v>0.86399999999999999</v>
      </c>
      <c r="D111" s="21"/>
      <c r="E111" s="22">
        <f t="shared" si="16"/>
        <v>4320</v>
      </c>
      <c r="F111" s="45">
        <v>1</v>
      </c>
    </row>
    <row r="112" spans="1:6" x14ac:dyDescent="0.25">
      <c r="A112" s="17" t="s">
        <v>92</v>
      </c>
      <c r="B112" s="17" t="s">
        <v>93</v>
      </c>
      <c r="C112" s="21">
        <v>1</v>
      </c>
      <c r="D112" s="21"/>
      <c r="E112" s="22">
        <f t="shared" si="16"/>
        <v>5000</v>
      </c>
      <c r="F112" s="45">
        <v>3</v>
      </c>
    </row>
    <row r="113" spans="1:6" x14ac:dyDescent="0.25">
      <c r="A113" s="3" t="s">
        <v>217</v>
      </c>
      <c r="B113" s="3" t="s">
        <v>231</v>
      </c>
      <c r="C113" s="4">
        <v>0.72</v>
      </c>
      <c r="D113" s="4"/>
      <c r="E113" s="6">
        <f t="shared" si="16"/>
        <v>3600</v>
      </c>
      <c r="F113" s="42">
        <v>1</v>
      </c>
    </row>
    <row r="114" spans="1:6" x14ac:dyDescent="0.25">
      <c r="A114" s="32" t="s">
        <v>84</v>
      </c>
      <c r="B114" s="33"/>
      <c r="C114" s="33"/>
      <c r="D114" s="33"/>
      <c r="E114" s="33"/>
      <c r="F114" s="34"/>
    </row>
    <row r="115" spans="1:6" x14ac:dyDescent="0.25">
      <c r="A115" s="3" t="s">
        <v>85</v>
      </c>
      <c r="B115" s="3" t="s">
        <v>86</v>
      </c>
      <c r="C115" s="4">
        <v>0.18</v>
      </c>
      <c r="D115" s="4"/>
      <c r="E115" s="6">
        <f t="shared" si="16"/>
        <v>900</v>
      </c>
      <c r="F115" s="42">
        <v>2</v>
      </c>
    </row>
    <row r="116" spans="1:6" x14ac:dyDescent="0.25">
      <c r="A116" s="3" t="s">
        <v>124</v>
      </c>
      <c r="B116" s="3" t="s">
        <v>123</v>
      </c>
      <c r="C116" s="4">
        <v>0.01</v>
      </c>
      <c r="D116" s="4"/>
      <c r="E116" s="6">
        <f t="shared" si="16"/>
        <v>50</v>
      </c>
      <c r="F116" s="42">
        <v>20</v>
      </c>
    </row>
    <row r="117" spans="1:6" x14ac:dyDescent="0.25">
      <c r="A117" s="3" t="s">
        <v>97</v>
      </c>
      <c r="B117" s="3" t="s">
        <v>98</v>
      </c>
      <c r="C117" s="4">
        <v>0.21</v>
      </c>
      <c r="D117" s="4"/>
      <c r="E117" s="6">
        <f t="shared" si="16"/>
        <v>1050</v>
      </c>
      <c r="F117" s="42">
        <v>1</v>
      </c>
    </row>
    <row r="118" spans="1:6" x14ac:dyDescent="0.25">
      <c r="A118" s="3" t="s">
        <v>106</v>
      </c>
      <c r="B118" s="3" t="s">
        <v>107</v>
      </c>
      <c r="C118" s="4">
        <v>0.05</v>
      </c>
      <c r="D118" s="4"/>
      <c r="E118" s="6">
        <f t="shared" si="16"/>
        <v>250</v>
      </c>
      <c r="F118" s="42">
        <v>1</v>
      </c>
    </row>
    <row r="119" spans="1:6" x14ac:dyDescent="0.25">
      <c r="A119" s="3" t="s">
        <v>219</v>
      </c>
      <c r="B119" s="3" t="s">
        <v>218</v>
      </c>
      <c r="C119" s="4">
        <v>7.1999999999999995E-2</v>
      </c>
      <c r="D119" s="4"/>
      <c r="E119" s="6">
        <f t="shared" si="16"/>
        <v>360</v>
      </c>
      <c r="F119" s="42">
        <v>2</v>
      </c>
    </row>
    <row r="120" spans="1:6" x14ac:dyDescent="0.25">
      <c r="A120" s="3"/>
      <c r="B120" s="3"/>
      <c r="C120" s="4"/>
      <c r="D120" s="4"/>
      <c r="E120" s="4"/>
      <c r="F120" s="42"/>
    </row>
    <row r="121" spans="1:6" x14ac:dyDescent="0.25">
      <c r="A121" s="32" t="s">
        <v>103</v>
      </c>
      <c r="B121" s="33"/>
      <c r="C121" s="33"/>
      <c r="D121" s="33"/>
      <c r="E121" s="33"/>
      <c r="F121" s="34"/>
    </row>
    <row r="122" spans="1:6" x14ac:dyDescent="0.25">
      <c r="A122" s="3" t="s">
        <v>220</v>
      </c>
      <c r="B122" s="3" t="s">
        <v>87</v>
      </c>
      <c r="C122" s="4">
        <v>0.14000000000000001</v>
      </c>
      <c r="D122" s="4"/>
      <c r="E122" s="6">
        <f t="shared" ref="E122:E137" si="26">C122*5000</f>
        <v>700.00000000000011</v>
      </c>
      <c r="F122" s="42">
        <v>2</v>
      </c>
    </row>
    <row r="123" spans="1:6" x14ac:dyDescent="0.25">
      <c r="A123" s="3" t="s">
        <v>104</v>
      </c>
      <c r="B123" s="3" t="s">
        <v>105</v>
      </c>
      <c r="C123" s="4">
        <v>0.27</v>
      </c>
      <c r="D123" s="4"/>
      <c r="E123" s="6">
        <f t="shared" si="26"/>
        <v>1350</v>
      </c>
      <c r="F123" s="42">
        <v>2</v>
      </c>
    </row>
    <row r="124" spans="1:6" x14ac:dyDescent="0.25">
      <c r="A124" s="32" t="s">
        <v>114</v>
      </c>
      <c r="B124" s="33"/>
      <c r="C124" s="33"/>
      <c r="D124" s="33"/>
      <c r="E124" s="33"/>
      <c r="F124" s="34"/>
    </row>
    <row r="125" spans="1:6" x14ac:dyDescent="0.25">
      <c r="A125" s="23" t="s">
        <v>117</v>
      </c>
      <c r="B125" s="11" t="s">
        <v>118</v>
      </c>
      <c r="C125" s="12">
        <v>0.5</v>
      </c>
      <c r="D125" s="11"/>
      <c r="E125" s="6">
        <f t="shared" si="26"/>
        <v>2500</v>
      </c>
      <c r="F125" s="43">
        <v>2</v>
      </c>
    </row>
    <row r="126" spans="1:6" x14ac:dyDescent="0.25">
      <c r="A126" s="17" t="s">
        <v>115</v>
      </c>
      <c r="B126" s="3" t="s">
        <v>116</v>
      </c>
      <c r="C126" s="4">
        <v>1.02</v>
      </c>
      <c r="D126" s="4"/>
      <c r="E126" s="6">
        <f t="shared" si="26"/>
        <v>5100</v>
      </c>
      <c r="F126" s="42">
        <v>1</v>
      </c>
    </row>
    <row r="127" spans="1:6" x14ac:dyDescent="0.25">
      <c r="A127" s="32" t="s">
        <v>94</v>
      </c>
      <c r="B127" s="33"/>
      <c r="C127" s="33"/>
      <c r="D127" s="33"/>
      <c r="E127" s="33"/>
      <c r="F127" s="34"/>
    </row>
    <row r="128" spans="1:6" x14ac:dyDescent="0.25">
      <c r="A128" s="3" t="s">
        <v>95</v>
      </c>
      <c r="B128" s="3" t="s">
        <v>96</v>
      </c>
      <c r="C128" s="4">
        <v>0.89</v>
      </c>
      <c r="D128" s="4"/>
      <c r="E128" s="6">
        <f t="shared" si="26"/>
        <v>4450</v>
      </c>
      <c r="F128" s="42">
        <v>2</v>
      </c>
    </row>
    <row r="129" spans="1:6" x14ac:dyDescent="0.25">
      <c r="A129" s="32" t="s">
        <v>126</v>
      </c>
      <c r="B129" s="33"/>
      <c r="C129" s="33"/>
      <c r="D129" s="33"/>
      <c r="E129" s="33"/>
      <c r="F129" s="34"/>
    </row>
    <row r="130" spans="1:6" x14ac:dyDescent="0.25">
      <c r="A130" s="10" t="s">
        <v>221</v>
      </c>
      <c r="B130" s="14"/>
      <c r="C130" s="14"/>
      <c r="D130" s="4" t="s">
        <v>197</v>
      </c>
      <c r="E130" s="6">
        <f>18000*0.7</f>
        <v>12600</v>
      </c>
      <c r="F130" s="42">
        <v>1</v>
      </c>
    </row>
    <row r="131" spans="1:6" x14ac:dyDescent="0.25">
      <c r="A131" s="10" t="s">
        <v>222</v>
      </c>
      <c r="B131" s="14"/>
      <c r="C131" s="14"/>
      <c r="D131" s="4" t="s">
        <v>197</v>
      </c>
      <c r="E131" s="24">
        <f>11520*0.7</f>
        <v>8063.9999999999991</v>
      </c>
      <c r="F131" s="42">
        <v>3</v>
      </c>
    </row>
    <row r="132" spans="1:6" x14ac:dyDescent="0.25">
      <c r="A132" s="10" t="s">
        <v>223</v>
      </c>
      <c r="B132" s="14"/>
      <c r="C132" s="14"/>
      <c r="D132" s="4" t="s">
        <v>197</v>
      </c>
      <c r="E132" s="24">
        <f>24000*0.7</f>
        <v>16800</v>
      </c>
      <c r="F132" s="42">
        <v>4</v>
      </c>
    </row>
    <row r="133" spans="1:6" x14ac:dyDescent="0.25">
      <c r="A133" s="10" t="s">
        <v>224</v>
      </c>
      <c r="B133" s="14"/>
      <c r="C133" s="14"/>
      <c r="D133" s="4" t="s">
        <v>197</v>
      </c>
      <c r="E133" s="24">
        <f>24000*0.7</f>
        <v>16800</v>
      </c>
      <c r="F133" s="42">
        <v>3</v>
      </c>
    </row>
    <row r="134" spans="1:6" x14ac:dyDescent="0.25">
      <c r="A134" s="10" t="s">
        <v>225</v>
      </c>
      <c r="B134" s="14"/>
      <c r="C134" s="14"/>
      <c r="D134" s="4" t="s">
        <v>197</v>
      </c>
      <c r="E134" s="24">
        <f>17280*0.7</f>
        <v>12096</v>
      </c>
      <c r="F134" s="42">
        <v>1</v>
      </c>
    </row>
    <row r="135" spans="1:6" x14ac:dyDescent="0.25">
      <c r="A135" s="3" t="s">
        <v>226</v>
      </c>
      <c r="B135" s="14"/>
      <c r="C135" s="14"/>
      <c r="D135" s="4" t="s">
        <v>197</v>
      </c>
      <c r="E135" s="24">
        <f>11520*0.7</f>
        <v>8063.9999999999991</v>
      </c>
      <c r="F135" s="42">
        <v>2</v>
      </c>
    </row>
    <row r="136" spans="1:6" x14ac:dyDescent="0.25">
      <c r="A136" s="32" t="s">
        <v>127</v>
      </c>
      <c r="B136" s="33"/>
      <c r="C136" s="33"/>
      <c r="D136" s="33"/>
      <c r="E136" s="33"/>
      <c r="F136" s="34"/>
    </row>
    <row r="137" spans="1:6" x14ac:dyDescent="0.25">
      <c r="A137" s="3" t="s">
        <v>128</v>
      </c>
      <c r="B137" s="3" t="s">
        <v>129</v>
      </c>
      <c r="C137" s="4">
        <v>0.35</v>
      </c>
      <c r="D137" s="13"/>
      <c r="E137" s="6">
        <f t="shared" si="26"/>
        <v>1750</v>
      </c>
      <c r="F137" s="42">
        <v>1</v>
      </c>
    </row>
  </sheetData>
  <mergeCells count="19">
    <mergeCell ref="A129:F129"/>
    <mergeCell ref="A136:F136"/>
    <mergeCell ref="A53:F53"/>
    <mergeCell ref="A50:F50"/>
    <mergeCell ref="A55:F55"/>
    <mergeCell ref="A87:F87"/>
    <mergeCell ref="A74:F74"/>
    <mergeCell ref="A102:F102"/>
    <mergeCell ref="A105:F105"/>
    <mergeCell ref="A110:F110"/>
    <mergeCell ref="A114:F114"/>
    <mergeCell ref="A121:F121"/>
    <mergeCell ref="A127:F127"/>
    <mergeCell ref="A124:F124"/>
    <mergeCell ref="A3:F3"/>
    <mergeCell ref="A20:F20"/>
    <mergeCell ref="A25:F25"/>
    <mergeCell ref="A37:F37"/>
    <mergeCell ref="A44:F44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2017-10-10T06:24:23Z</dcterms:modified>
</cp:coreProperties>
</file>